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activeTab="0"/>
  </bookViews>
  <sheets>
    <sheet name="XII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<sst xmlns="http://schemas.openxmlformats.org/spreadsheetml/2006/main" count="228" uniqueCount="89">
  <si>
    <t>KENDRIYA VIDYALAYA AIR FORCE STATION BAREILLY</t>
  </si>
  <si>
    <t>CLASS XII           SESSION 2022-23</t>
  </si>
  <si>
    <t xml:space="preserve"> RESULT ANALYSIS</t>
  </si>
  <si>
    <t>CLASS</t>
  </si>
  <si>
    <t xml:space="preserve">XII </t>
  </si>
  <si>
    <t>GRADES</t>
  </si>
  <si>
    <t>SUBJECT</t>
  </si>
  <si>
    <t>NAME OF TEACHER</t>
  </si>
  <si>
    <t>RANGE OF MARKS</t>
  </si>
  <si>
    <t>0 - 33</t>
  </si>
  <si>
    <t>33 - 45</t>
  </si>
  <si>
    <t>45 - 60</t>
  </si>
  <si>
    <t>60 - 75</t>
  </si>
  <si>
    <t>75 - 90</t>
  </si>
  <si>
    <t>90 - 100</t>
  </si>
  <si>
    <t>APPEARED</t>
  </si>
  <si>
    <t>PASSED</t>
  </si>
  <si>
    <t>PASS % age</t>
  </si>
  <si>
    <t>RO %age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</si>
  <si>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</si>
  <si>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</si>
  <si>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</si>
  <si>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</si>
  <si>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</si>
  <si>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</si>
  <si>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</si>
  <si>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</si>
  <si>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</si>
  <si>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grade Point</t>
  </si>
  <si>
    <t>PI</t>
  </si>
  <si>
    <t>RO PI</t>
  </si>
  <si>
    <t>ENGLISH (301)</t>
  </si>
  <si>
    <t>Mr. JITENTER CHOPRA</t>
  </si>
  <si>
    <t>MATHEMATICS (041)</t>
  </si>
  <si>
    <t>Mr. R. K.SAXENA</t>
  </si>
  <si>
    <t>PHYSICS (042)</t>
  </si>
  <si>
    <t>Mr. YASHWANT KUMAR (XII A)</t>
  </si>
  <si>
    <t>Mr. A.RAJPUT (XII B)</t>
  </si>
  <si>
    <t>CHEMISTRY (043)</t>
  </si>
  <si>
    <t>Mrs. RUCHI GUPTA</t>
  </si>
  <si>
    <t>COMPUTER SCIENCE (083)</t>
  </si>
  <si>
    <t>Mrs. NAMITA RANJAN</t>
  </si>
  <si>
    <t>BIOLOGY (044)</t>
  </si>
  <si>
    <t>Mr. ANURAG SHARMA</t>
  </si>
  <si>
    <t>HINDI CORE (302)</t>
  </si>
  <si>
    <t>Mrs. PULAK SAXENA</t>
  </si>
  <si>
    <t>HISTORY (027)</t>
  </si>
  <si>
    <t>Mr. RAMESH CHANDRA DUBEY</t>
  </si>
  <si>
    <t>GEOGRAPHY (029)</t>
  </si>
  <si>
    <t>Mr. ANWAR HUSSAIN</t>
  </si>
  <si>
    <t>ECONOMICS (030)</t>
  </si>
  <si>
    <t>Mr.K.I.AKHTER</t>
  </si>
  <si>
    <t>SOCIOLOGY (039)</t>
  </si>
  <si>
    <t>Mrs. REETA CHAUHAN</t>
  </si>
  <si>
    <t>PHYSICAL EDUCATION (048)</t>
  </si>
  <si>
    <t>Mr. P.S.CHHETRI</t>
  </si>
  <si>
    <t>CLASS X          SESSION 2022-23</t>
  </si>
  <si>
    <t>X</t>
  </si>
  <si>
    <t>SECTIONWISE RESULT ANALYSIS</t>
  </si>
  <si>
    <t>CLASS/SECTION</t>
  </si>
  <si>
    <t>X A</t>
  </si>
  <si>
    <t xml:space="preserve">Total Appeard </t>
  </si>
  <si>
    <t>Total Pass</t>
  </si>
  <si>
    <t>Regionl PP</t>
  </si>
  <si>
    <t>NAME OF SUB. TEACHER</t>
  </si>
  <si>
    <t>Regional PI</t>
  </si>
  <si>
    <t>ENGLISH (184)</t>
  </si>
  <si>
    <t>A P Trivedi</t>
  </si>
  <si>
    <t>HINDI (002)</t>
  </si>
  <si>
    <t>R D Gupta</t>
  </si>
  <si>
    <t>MATHS STD (041)</t>
  </si>
  <si>
    <t>Prema Rawat</t>
  </si>
  <si>
    <t>MATHS BASIC (241)</t>
  </si>
  <si>
    <t>MATHS</t>
  </si>
  <si>
    <t>SCIENCE (086)</t>
  </si>
  <si>
    <t>Pinki Kumari</t>
  </si>
  <si>
    <t>SOCIAL SCIENCE (087)</t>
  </si>
  <si>
    <t>Rashmi</t>
  </si>
  <si>
    <t>A I (417)</t>
  </si>
  <si>
    <t>Anil Kumar</t>
  </si>
  <si>
    <t>X B</t>
  </si>
  <si>
    <t>Mamta Agarwal</t>
  </si>
  <si>
    <t>Veerpal</t>
  </si>
  <si>
    <t>Shika Rana</t>
  </si>
  <si>
    <t>Ritu Garg</t>
  </si>
  <si>
    <t>X C</t>
  </si>
  <si>
    <t>J B Pal</t>
  </si>
  <si>
    <t>Vibha Pandey</t>
  </si>
  <si>
    <t>Richa Trivedi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</si>
</sst>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0">
    <font>
      <sz val="11"/>
      <name val="Calibri"/>
      <family val="0"/>
    </font>
    <font>
      <sz val="11"/>
      <color indexed="8"/>
      <name val="Calibri"/>
      <family val="2"/>
    </font>
    <font>
      <b/>
      <sz val="14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b/>
      <sz val="11"/>
      <color indexed="10"/>
      <name val="Calibri"/>
      <family val="0"/>
    </font>
    <font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39" fillId="0" borderId="24" xfId="0" applyNumberFormat="1" applyFont="1" applyBorder="1" applyAlignment="1">
      <alignment horizontal="center" vertical="center"/>
    </xf>
    <xf numFmtId="2" fontId="4" fillId="33" borderId="25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38" fillId="0" borderId="15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33" borderId="28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2" fontId="4" fillId="33" borderId="32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wrapText="1"/>
    </xf>
    <xf numFmtId="2" fontId="4" fillId="0" borderId="3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2" fontId="39" fillId="0" borderId="33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33" borderId="39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wrapText="1"/>
    </xf>
    <xf numFmtId="0" fontId="4" fillId="0" borderId="41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4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38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39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wrapText="1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38" fillId="0" borderId="37" xfId="0" applyFont="1" applyBorder="1" applyAlignment="1">
      <alignment/>
    </xf>
    <xf numFmtId="0" fontId="0" fillId="0" borderId="0" xfId="0" applyFont="1" applyAlignment="1">
      <alignment/>
    </xf>
    <xf numFmtId="0" fontId="4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38" fillId="0" borderId="48" xfId="0" applyFont="1" applyBorder="1" applyAlignment="1">
      <alignment/>
    </xf>
    <xf numFmtId="0" fontId="39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38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36" xfId="0" applyFont="1" applyBorder="1" applyAlignment="1">
      <alignment/>
    </xf>
    <xf numFmtId="0" fontId="38" fillId="0" borderId="38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5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5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A1" sqref="A1:L1"/>
    </sheetView>
  </sheetViews>
  <sheetFormatPr defaultColWidth="12.57421875" defaultRowHeight="15" customHeight="1"/>
  <cols>
    <col min="1" max="1" width="11.8515625" style="0" customWidth="1"/>
    <col min="2" max="2" width="16.7109375" style="0" customWidth="1"/>
    <col min="3" max="25" width="7.57421875" style="0" customWidth="1"/>
  </cols>
  <sheetData>
    <row r="1" spans="1:13" ht="18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"/>
    </row>
    <row r="2" spans="1:13" ht="15">
      <c r="A2" s="100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2"/>
    </row>
    <row r="3" spans="1:13" ht="14.25">
      <c r="A3" s="101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3"/>
    </row>
    <row r="4" spans="1:22" ht="14.25">
      <c r="A4" s="103" t="s">
        <v>3</v>
      </c>
      <c r="B4" s="104"/>
      <c r="C4" s="105"/>
      <c r="D4" s="106" t="s">
        <v>4</v>
      </c>
      <c r="E4" s="107"/>
      <c r="F4" s="107"/>
      <c r="G4" s="107"/>
      <c r="H4" s="107"/>
      <c r="I4" s="107"/>
      <c r="J4" s="107"/>
      <c r="K4" s="107"/>
      <c r="L4" s="107"/>
      <c r="M4" s="6"/>
      <c r="N4" s="106" t="s">
        <v>5</v>
      </c>
      <c r="O4" s="107"/>
      <c r="P4" s="107"/>
      <c r="Q4" s="107"/>
      <c r="R4" s="107"/>
      <c r="S4" s="107"/>
      <c r="T4" s="107"/>
      <c r="U4" s="107"/>
      <c r="V4" s="108"/>
    </row>
    <row r="5" spans="1:25" ht="43.5">
      <c r="A5" s="7" t="s">
        <v>6</v>
      </c>
      <c r="B5" s="8" t="s">
        <v>7</v>
      </c>
      <c r="C5" s="9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1" t="s">
        <v>15</v>
      </c>
      <c r="K5" s="12" t="s">
        <v>16</v>
      </c>
      <c r="L5" s="13" t="s">
        <v>17</v>
      </c>
      <c r="M5" s="14" t="s">
        <v>18</v>
      </c>
      <c r="N5" s="15" t="s">
        <v>19</v>
      </c>
      <c r="O5" s="16" t="s">
        <v>20</v>
      </c>
      <c r="P5" s="16" t="s">
        <v>21</v>
      </c>
      <c r="Q5" s="16" t="s">
        <v>22</v>
      </c>
      <c r="R5" s="16" t="s">
        <v>23</v>
      </c>
      <c r="S5" s="17" t="s">
        <v>24</v>
      </c>
      <c r="T5" s="16" t="s">
        <v>25</v>
      </c>
      <c r="U5" s="16" t="s">
        <v>26</v>
      </c>
      <c r="V5" s="18" t="s">
        <v>27</v>
      </c>
      <c r="W5" s="19" t="s">
        <v>28</v>
      </c>
      <c r="X5" s="20" t="s">
        <v>29</v>
      </c>
      <c r="Y5" s="20" t="s">
        <v>30</v>
      </c>
    </row>
    <row r="6" spans="1:25" ht="43.5">
      <c r="A6" s="21" t="s">
        <v>31</v>
      </c>
      <c r="B6" s="22" t="s">
        <v>32</v>
      </c>
      <c r="C6" s="9" t="s">
        <v>8</v>
      </c>
      <c r="D6" s="23">
        <v>3</v>
      </c>
      <c r="E6" s="23">
        <v>3</v>
      </c>
      <c r="F6" s="23">
        <v>33</v>
      </c>
      <c r="G6" s="23">
        <v>35</v>
      </c>
      <c r="H6" s="23">
        <v>38</v>
      </c>
      <c r="I6" s="23">
        <v>11</v>
      </c>
      <c r="J6" s="24">
        <f aca="true" t="shared" si="0" ref="J6:J18">D6+E6+F6+G6+H6+I6</f>
        <v>123</v>
      </c>
      <c r="K6" s="24">
        <v>120</v>
      </c>
      <c r="L6" s="25">
        <f aca="true" t="shared" si="1" ref="L6:L18">K6/J6*100</f>
        <v>97.5609756097561</v>
      </c>
      <c r="M6" s="26">
        <v>98.87</v>
      </c>
      <c r="N6" s="27">
        <v>7</v>
      </c>
      <c r="O6" s="23">
        <v>14</v>
      </c>
      <c r="P6" s="23">
        <v>13</v>
      </c>
      <c r="Q6" s="23">
        <v>11</v>
      </c>
      <c r="R6" s="23">
        <v>20</v>
      </c>
      <c r="S6" s="23">
        <v>16</v>
      </c>
      <c r="T6" s="23">
        <v>27</v>
      </c>
      <c r="U6" s="23">
        <v>12</v>
      </c>
      <c r="V6" s="24">
        <v>3</v>
      </c>
      <c r="W6" s="28">
        <f aca="true" t="shared" si="2" ref="W6:W18">N6*8+O6*7+P6*6+Q6*5+R6*4+S6*3+T6*2+U6*1</f>
        <v>481</v>
      </c>
      <c r="X6" s="29">
        <f aca="true" t="shared" si="3" ref="X6:X18">100*W6/(J6*8)</f>
        <v>48.88211382113821</v>
      </c>
      <c r="Y6" s="28">
        <v>55.11</v>
      </c>
    </row>
    <row r="7" spans="1:25" ht="43.5">
      <c r="A7" s="21" t="s">
        <v>33</v>
      </c>
      <c r="B7" s="22" t="s">
        <v>34</v>
      </c>
      <c r="C7" s="30" t="s">
        <v>8</v>
      </c>
      <c r="D7" s="23">
        <v>18</v>
      </c>
      <c r="E7" s="23">
        <v>10</v>
      </c>
      <c r="F7" s="23">
        <v>15</v>
      </c>
      <c r="G7" s="23">
        <v>4</v>
      </c>
      <c r="H7" s="23">
        <v>7</v>
      </c>
      <c r="I7" s="23">
        <v>1</v>
      </c>
      <c r="J7" s="24">
        <f t="shared" si="0"/>
        <v>55</v>
      </c>
      <c r="K7" s="24">
        <v>37</v>
      </c>
      <c r="L7" s="25">
        <f t="shared" si="1"/>
        <v>67.27272727272727</v>
      </c>
      <c r="M7" s="26">
        <v>93.51</v>
      </c>
      <c r="N7" s="27">
        <v>4</v>
      </c>
      <c r="O7" s="23">
        <v>3</v>
      </c>
      <c r="P7" s="23">
        <v>3</v>
      </c>
      <c r="Q7" s="23">
        <v>2</v>
      </c>
      <c r="R7" s="23">
        <v>5</v>
      </c>
      <c r="S7" s="23">
        <v>4</v>
      </c>
      <c r="T7" s="23">
        <v>5</v>
      </c>
      <c r="U7" s="23">
        <v>11</v>
      </c>
      <c r="V7" s="24">
        <v>18</v>
      </c>
      <c r="W7" s="28">
        <f t="shared" si="2"/>
        <v>134</v>
      </c>
      <c r="X7" s="29">
        <f t="shared" si="3"/>
        <v>30.454545454545453</v>
      </c>
      <c r="Y7" s="28">
        <v>50.17</v>
      </c>
    </row>
    <row r="8" spans="1:25" ht="43.5">
      <c r="A8" s="21" t="s">
        <v>35</v>
      </c>
      <c r="B8" s="22" t="s">
        <v>36</v>
      </c>
      <c r="C8" s="30" t="s">
        <v>8</v>
      </c>
      <c r="D8" s="23">
        <v>5</v>
      </c>
      <c r="E8" s="23">
        <v>0</v>
      </c>
      <c r="F8" s="23">
        <v>13</v>
      </c>
      <c r="G8" s="23">
        <v>11</v>
      </c>
      <c r="H8" s="23">
        <v>9</v>
      </c>
      <c r="I8" s="23">
        <v>4</v>
      </c>
      <c r="J8" s="24">
        <f t="shared" si="0"/>
        <v>42</v>
      </c>
      <c r="K8" s="24">
        <v>37</v>
      </c>
      <c r="L8" s="25">
        <f t="shared" si="1"/>
        <v>88.09523809523809</v>
      </c>
      <c r="M8" s="26">
        <v>97.51</v>
      </c>
      <c r="N8" s="27">
        <v>7</v>
      </c>
      <c r="O8" s="23">
        <v>4</v>
      </c>
      <c r="P8" s="23">
        <v>4</v>
      </c>
      <c r="Q8" s="23">
        <v>3</v>
      </c>
      <c r="R8" s="23">
        <v>2</v>
      </c>
      <c r="S8" s="23">
        <v>7</v>
      </c>
      <c r="T8" s="23">
        <v>1</v>
      </c>
      <c r="U8" s="23">
        <v>9</v>
      </c>
      <c r="V8" s="24">
        <v>5</v>
      </c>
      <c r="W8" s="28">
        <f t="shared" si="2"/>
        <v>163</v>
      </c>
      <c r="X8" s="29">
        <f t="shared" si="3"/>
        <v>48.51190476190476</v>
      </c>
      <c r="Y8" s="28">
        <v>55.46</v>
      </c>
    </row>
    <row r="9" spans="1:25" ht="43.5">
      <c r="A9" s="21" t="s">
        <v>35</v>
      </c>
      <c r="B9" s="22" t="s">
        <v>37</v>
      </c>
      <c r="C9" s="30" t="s">
        <v>8</v>
      </c>
      <c r="D9" s="23">
        <v>8</v>
      </c>
      <c r="E9" s="23">
        <v>0</v>
      </c>
      <c r="F9" s="23">
        <v>29</v>
      </c>
      <c r="G9" s="23">
        <v>8</v>
      </c>
      <c r="H9" s="23">
        <v>4</v>
      </c>
      <c r="I9" s="23">
        <v>0</v>
      </c>
      <c r="J9" s="24">
        <f t="shared" si="0"/>
        <v>49</v>
      </c>
      <c r="K9" s="24">
        <v>41</v>
      </c>
      <c r="L9" s="25">
        <f t="shared" si="1"/>
        <v>83.6734693877551</v>
      </c>
      <c r="M9" s="26">
        <v>97.51</v>
      </c>
      <c r="N9" s="27">
        <v>1</v>
      </c>
      <c r="O9" s="23">
        <v>3</v>
      </c>
      <c r="P9" s="23">
        <v>3</v>
      </c>
      <c r="Q9" s="23">
        <v>2</v>
      </c>
      <c r="R9" s="23">
        <v>2</v>
      </c>
      <c r="S9" s="23">
        <v>2</v>
      </c>
      <c r="T9" s="23">
        <v>20</v>
      </c>
      <c r="U9" s="23">
        <v>8</v>
      </c>
      <c r="V9" s="24">
        <v>8</v>
      </c>
      <c r="W9" s="28">
        <f t="shared" si="2"/>
        <v>119</v>
      </c>
      <c r="X9" s="29">
        <f t="shared" si="3"/>
        <v>30.357142857142858</v>
      </c>
      <c r="Y9" s="28">
        <v>55.46</v>
      </c>
    </row>
    <row r="10" spans="1:25" ht="43.5">
      <c r="A10" s="21" t="s">
        <v>38</v>
      </c>
      <c r="B10" s="22" t="s">
        <v>39</v>
      </c>
      <c r="C10" s="30" t="s">
        <v>8</v>
      </c>
      <c r="D10" s="23">
        <v>19</v>
      </c>
      <c r="E10" s="23">
        <v>0</v>
      </c>
      <c r="F10" s="23">
        <v>31</v>
      </c>
      <c r="G10" s="23">
        <v>26</v>
      </c>
      <c r="H10" s="23">
        <v>3</v>
      </c>
      <c r="I10" s="23">
        <v>12</v>
      </c>
      <c r="J10" s="24">
        <f t="shared" si="0"/>
        <v>91</v>
      </c>
      <c r="K10" s="24">
        <v>72</v>
      </c>
      <c r="L10" s="25">
        <f t="shared" si="1"/>
        <v>79.12087912087912</v>
      </c>
      <c r="M10" s="26">
        <v>95.38</v>
      </c>
      <c r="N10" s="27">
        <v>12</v>
      </c>
      <c r="O10" s="23">
        <v>2</v>
      </c>
      <c r="P10" s="23">
        <v>4</v>
      </c>
      <c r="Q10" s="23">
        <v>8</v>
      </c>
      <c r="R10" s="23">
        <v>9</v>
      </c>
      <c r="S10" s="23">
        <v>13</v>
      </c>
      <c r="T10" s="23">
        <v>5</v>
      </c>
      <c r="U10" s="23">
        <v>19</v>
      </c>
      <c r="V10" s="24">
        <v>19</v>
      </c>
      <c r="W10" s="28">
        <f t="shared" si="2"/>
        <v>278</v>
      </c>
      <c r="X10" s="29">
        <f t="shared" si="3"/>
        <v>38.18681318681319</v>
      </c>
      <c r="Y10" s="28">
        <v>53.01</v>
      </c>
    </row>
    <row r="11" spans="1:25" ht="43.5">
      <c r="A11" s="21" t="s">
        <v>40</v>
      </c>
      <c r="B11" s="22" t="s">
        <v>41</v>
      </c>
      <c r="C11" s="30" t="s">
        <v>8</v>
      </c>
      <c r="D11" s="23">
        <v>2</v>
      </c>
      <c r="E11" s="23">
        <v>0</v>
      </c>
      <c r="F11" s="23">
        <v>10</v>
      </c>
      <c r="G11" s="23">
        <v>10</v>
      </c>
      <c r="H11" s="23">
        <v>10</v>
      </c>
      <c r="I11" s="23">
        <v>10</v>
      </c>
      <c r="J11" s="24">
        <f t="shared" si="0"/>
        <v>42</v>
      </c>
      <c r="K11" s="24">
        <v>40</v>
      </c>
      <c r="L11" s="25">
        <f t="shared" si="1"/>
        <v>95.23809523809523</v>
      </c>
      <c r="M11" s="26">
        <v>98.95</v>
      </c>
      <c r="N11" s="27">
        <v>6</v>
      </c>
      <c r="O11" s="23">
        <v>7</v>
      </c>
      <c r="P11" s="23">
        <v>0</v>
      </c>
      <c r="Q11" s="23">
        <v>7</v>
      </c>
      <c r="R11" s="23">
        <v>5</v>
      </c>
      <c r="S11" s="23">
        <v>4</v>
      </c>
      <c r="T11" s="23">
        <v>6</v>
      </c>
      <c r="U11" s="23">
        <v>5</v>
      </c>
      <c r="V11" s="24">
        <v>2</v>
      </c>
      <c r="W11" s="28">
        <f t="shared" si="2"/>
        <v>181</v>
      </c>
      <c r="X11" s="29">
        <f t="shared" si="3"/>
        <v>53.86904761904762</v>
      </c>
      <c r="Y11" s="28">
        <v>57.1</v>
      </c>
    </row>
    <row r="12" spans="1:25" ht="43.5">
      <c r="A12" s="21" t="s">
        <v>42</v>
      </c>
      <c r="B12" s="22" t="s">
        <v>43</v>
      </c>
      <c r="C12" s="31" t="s">
        <v>8</v>
      </c>
      <c r="D12" s="32">
        <v>1</v>
      </c>
      <c r="E12" s="32">
        <v>0</v>
      </c>
      <c r="F12" s="32">
        <v>15</v>
      </c>
      <c r="G12" s="32">
        <v>15</v>
      </c>
      <c r="H12" s="32">
        <v>2</v>
      </c>
      <c r="I12" s="32">
        <v>3</v>
      </c>
      <c r="J12" s="33">
        <f t="shared" si="0"/>
        <v>36</v>
      </c>
      <c r="K12" s="33">
        <v>35</v>
      </c>
      <c r="L12" s="34">
        <f t="shared" si="1"/>
        <v>97.22222222222221</v>
      </c>
      <c r="M12" s="35">
        <v>96.41</v>
      </c>
      <c r="N12" s="36">
        <v>3</v>
      </c>
      <c r="O12" s="32">
        <v>1</v>
      </c>
      <c r="P12" s="32">
        <v>0</v>
      </c>
      <c r="Q12" s="32">
        <v>2</v>
      </c>
      <c r="R12" s="32">
        <v>6</v>
      </c>
      <c r="S12" s="32">
        <v>8</v>
      </c>
      <c r="T12" s="32">
        <v>3</v>
      </c>
      <c r="U12" s="32">
        <v>12</v>
      </c>
      <c r="V12" s="33">
        <v>1</v>
      </c>
      <c r="W12" s="28">
        <f t="shared" si="2"/>
        <v>107</v>
      </c>
      <c r="X12" s="29">
        <f t="shared" si="3"/>
        <v>37.15277777777778</v>
      </c>
      <c r="Y12" s="28">
        <v>53.68</v>
      </c>
    </row>
    <row r="13" spans="1:25" ht="43.5">
      <c r="A13" s="37" t="s">
        <v>44</v>
      </c>
      <c r="B13" s="38" t="s">
        <v>45</v>
      </c>
      <c r="C13" s="39" t="s">
        <v>8</v>
      </c>
      <c r="D13" s="40">
        <v>0</v>
      </c>
      <c r="E13" s="40">
        <v>0</v>
      </c>
      <c r="F13" s="40">
        <v>27</v>
      </c>
      <c r="G13" s="40">
        <v>34</v>
      </c>
      <c r="H13" s="40">
        <v>16</v>
      </c>
      <c r="I13" s="40">
        <v>4</v>
      </c>
      <c r="J13" s="41">
        <f t="shared" si="0"/>
        <v>81</v>
      </c>
      <c r="K13" s="41">
        <v>81</v>
      </c>
      <c r="L13" s="42">
        <f t="shared" si="1"/>
        <v>100</v>
      </c>
      <c r="M13" s="43">
        <v>98.91</v>
      </c>
      <c r="N13" s="44">
        <v>6</v>
      </c>
      <c r="O13" s="40">
        <v>3</v>
      </c>
      <c r="P13" s="40">
        <v>7</v>
      </c>
      <c r="Q13" s="40">
        <v>6</v>
      </c>
      <c r="R13" s="40">
        <v>10</v>
      </c>
      <c r="S13" s="40">
        <v>16</v>
      </c>
      <c r="T13" s="40">
        <v>22</v>
      </c>
      <c r="U13" s="40">
        <v>11</v>
      </c>
      <c r="V13" s="41">
        <v>0</v>
      </c>
      <c r="W13" s="28">
        <f t="shared" si="2"/>
        <v>284</v>
      </c>
      <c r="X13" s="29">
        <f t="shared" si="3"/>
        <v>43.82716049382716</v>
      </c>
      <c r="Y13" s="28">
        <v>54.53</v>
      </c>
    </row>
    <row r="14" spans="1:25" ht="43.5">
      <c r="A14" s="45" t="s">
        <v>46</v>
      </c>
      <c r="B14" s="22" t="s">
        <v>47</v>
      </c>
      <c r="C14" s="31" t="s">
        <v>8</v>
      </c>
      <c r="D14" s="32">
        <v>0</v>
      </c>
      <c r="E14" s="32">
        <v>1</v>
      </c>
      <c r="F14" s="32">
        <v>12</v>
      </c>
      <c r="G14" s="32">
        <v>12</v>
      </c>
      <c r="H14" s="32">
        <v>6</v>
      </c>
      <c r="I14" s="32">
        <v>1</v>
      </c>
      <c r="J14" s="33">
        <f t="shared" si="0"/>
        <v>32</v>
      </c>
      <c r="K14" s="33">
        <v>32</v>
      </c>
      <c r="L14" s="46">
        <f t="shared" si="1"/>
        <v>100</v>
      </c>
      <c r="M14" s="35">
        <v>97.1</v>
      </c>
      <c r="N14" s="36">
        <v>4</v>
      </c>
      <c r="O14" s="32">
        <v>3</v>
      </c>
      <c r="P14" s="32">
        <v>2</v>
      </c>
      <c r="Q14" s="32">
        <v>10</v>
      </c>
      <c r="R14" s="32">
        <v>5</v>
      </c>
      <c r="S14" s="32">
        <v>2</v>
      </c>
      <c r="T14" s="32">
        <v>4</v>
      </c>
      <c r="U14" s="32">
        <v>2</v>
      </c>
      <c r="V14" s="33">
        <v>0</v>
      </c>
      <c r="W14" s="28">
        <f t="shared" si="2"/>
        <v>151</v>
      </c>
      <c r="X14" s="29">
        <f t="shared" si="3"/>
        <v>58.984375</v>
      </c>
      <c r="Y14" s="28">
        <v>60.16</v>
      </c>
    </row>
    <row r="15" spans="1:25" ht="43.5">
      <c r="A15" s="47" t="s">
        <v>48</v>
      </c>
      <c r="B15" s="48" t="s">
        <v>49</v>
      </c>
      <c r="C15" s="30" t="s">
        <v>8</v>
      </c>
      <c r="D15" s="23">
        <v>0</v>
      </c>
      <c r="E15" s="23">
        <v>0</v>
      </c>
      <c r="F15" s="23">
        <v>10</v>
      </c>
      <c r="G15" s="23">
        <v>13</v>
      </c>
      <c r="H15" s="23">
        <v>5</v>
      </c>
      <c r="I15" s="23">
        <v>4</v>
      </c>
      <c r="J15" s="23">
        <f t="shared" si="0"/>
        <v>32</v>
      </c>
      <c r="K15" s="23">
        <v>32</v>
      </c>
      <c r="L15" s="46">
        <f t="shared" si="1"/>
        <v>100</v>
      </c>
      <c r="M15" s="26">
        <v>96.91</v>
      </c>
      <c r="N15" s="27">
        <v>5</v>
      </c>
      <c r="O15" s="23">
        <v>2</v>
      </c>
      <c r="P15" s="23">
        <v>3</v>
      </c>
      <c r="Q15" s="23">
        <v>6</v>
      </c>
      <c r="R15" s="23">
        <v>7</v>
      </c>
      <c r="S15" s="23">
        <v>4</v>
      </c>
      <c r="T15" s="23">
        <v>1</v>
      </c>
      <c r="U15" s="23">
        <v>4</v>
      </c>
      <c r="V15" s="24">
        <v>0</v>
      </c>
      <c r="W15" s="28">
        <f t="shared" si="2"/>
        <v>148</v>
      </c>
      <c r="X15" s="29">
        <f t="shared" si="3"/>
        <v>57.8125</v>
      </c>
      <c r="Y15" s="28">
        <v>61.32</v>
      </c>
    </row>
    <row r="16" spans="1:25" ht="43.5">
      <c r="A16" s="47" t="s">
        <v>50</v>
      </c>
      <c r="B16" s="48" t="s">
        <v>51</v>
      </c>
      <c r="C16" s="30" t="s">
        <v>8</v>
      </c>
      <c r="D16" s="23">
        <v>1</v>
      </c>
      <c r="E16" s="23">
        <v>0</v>
      </c>
      <c r="F16" s="23">
        <v>3</v>
      </c>
      <c r="G16" s="23">
        <v>1</v>
      </c>
      <c r="H16" s="23">
        <v>1</v>
      </c>
      <c r="I16" s="23">
        <v>1</v>
      </c>
      <c r="J16" s="23">
        <f t="shared" si="0"/>
        <v>7</v>
      </c>
      <c r="K16" s="23">
        <v>6</v>
      </c>
      <c r="L16" s="49">
        <f t="shared" si="1"/>
        <v>85.71428571428571</v>
      </c>
      <c r="M16" s="26">
        <v>94.79</v>
      </c>
      <c r="N16" s="27">
        <v>1</v>
      </c>
      <c r="O16" s="23">
        <v>1</v>
      </c>
      <c r="P16" s="23">
        <v>1</v>
      </c>
      <c r="Q16" s="23">
        <v>0</v>
      </c>
      <c r="R16" s="23">
        <v>0</v>
      </c>
      <c r="S16" s="23">
        <v>0</v>
      </c>
      <c r="T16" s="23">
        <v>1</v>
      </c>
      <c r="U16" s="23">
        <v>2</v>
      </c>
      <c r="V16" s="24">
        <v>1</v>
      </c>
      <c r="W16" s="28">
        <f t="shared" si="2"/>
        <v>25</v>
      </c>
      <c r="X16" s="29">
        <f t="shared" si="3"/>
        <v>44.642857142857146</v>
      </c>
      <c r="Y16" s="28">
        <v>49.71</v>
      </c>
    </row>
    <row r="17" spans="1:25" ht="43.5">
      <c r="A17" s="47" t="s">
        <v>52</v>
      </c>
      <c r="B17" s="48" t="s">
        <v>53</v>
      </c>
      <c r="C17" s="30" t="s">
        <v>8</v>
      </c>
      <c r="D17" s="23">
        <v>1</v>
      </c>
      <c r="E17" s="23">
        <v>1</v>
      </c>
      <c r="F17" s="23">
        <v>19</v>
      </c>
      <c r="G17" s="23">
        <v>2</v>
      </c>
      <c r="H17" s="23">
        <v>2</v>
      </c>
      <c r="I17" s="23">
        <v>0</v>
      </c>
      <c r="J17" s="23">
        <f t="shared" si="0"/>
        <v>25</v>
      </c>
      <c r="K17" s="23">
        <v>24</v>
      </c>
      <c r="L17" s="50">
        <f t="shared" si="1"/>
        <v>96</v>
      </c>
      <c r="M17" s="35">
        <v>95.36</v>
      </c>
      <c r="N17" s="27">
        <v>1</v>
      </c>
      <c r="O17" s="23">
        <v>1</v>
      </c>
      <c r="P17" s="23">
        <v>0</v>
      </c>
      <c r="Q17" s="23">
        <v>1</v>
      </c>
      <c r="R17" s="23">
        <v>1</v>
      </c>
      <c r="S17" s="23">
        <v>3</v>
      </c>
      <c r="T17" s="23">
        <v>8</v>
      </c>
      <c r="U17" s="23">
        <v>9</v>
      </c>
      <c r="V17" s="24">
        <v>1</v>
      </c>
      <c r="W17" s="28">
        <f t="shared" si="2"/>
        <v>58</v>
      </c>
      <c r="X17" s="29">
        <f t="shared" si="3"/>
        <v>29</v>
      </c>
      <c r="Y17" s="28">
        <v>53.63</v>
      </c>
    </row>
    <row r="18" spans="1:25" ht="43.5">
      <c r="A18" s="51" t="s">
        <v>54</v>
      </c>
      <c r="B18" s="52" t="s">
        <v>55</v>
      </c>
      <c r="C18" s="53" t="s">
        <v>8</v>
      </c>
      <c r="D18" s="54">
        <v>0</v>
      </c>
      <c r="E18" s="54">
        <v>0</v>
      </c>
      <c r="F18" s="54">
        <v>2</v>
      </c>
      <c r="G18" s="54">
        <v>3</v>
      </c>
      <c r="H18" s="54">
        <v>0</v>
      </c>
      <c r="I18" s="54">
        <v>0</v>
      </c>
      <c r="J18" s="54">
        <f t="shared" si="0"/>
        <v>5</v>
      </c>
      <c r="K18" s="55">
        <v>5</v>
      </c>
      <c r="L18" s="56">
        <f t="shared" si="1"/>
        <v>100</v>
      </c>
      <c r="M18" s="57">
        <v>97.07</v>
      </c>
      <c r="N18" s="58">
        <v>0</v>
      </c>
      <c r="O18" s="54">
        <v>0</v>
      </c>
      <c r="P18" s="54">
        <v>0</v>
      </c>
      <c r="Q18" s="54">
        <v>0</v>
      </c>
      <c r="R18" s="54">
        <v>0</v>
      </c>
      <c r="S18" s="54">
        <v>1</v>
      </c>
      <c r="T18" s="54">
        <v>2</v>
      </c>
      <c r="U18" s="54">
        <v>2</v>
      </c>
      <c r="V18" s="55">
        <v>0</v>
      </c>
      <c r="W18" s="28">
        <f t="shared" si="2"/>
        <v>9</v>
      </c>
      <c r="X18" s="29">
        <f t="shared" si="3"/>
        <v>22.5</v>
      </c>
      <c r="Y18" s="28">
        <v>47.9</v>
      </c>
    </row>
    <row r="19" ht="14.25">
      <c r="C19" s="5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mergeCells count="6">
    <mergeCell ref="N4:V4"/>
    <mergeCell ref="A1:L1"/>
    <mergeCell ref="A2:L2"/>
    <mergeCell ref="A3:L3"/>
    <mergeCell ref="A4:C4"/>
    <mergeCell ref="D4:L4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2.57421875" defaultRowHeight="15" customHeight="1"/>
  <cols>
    <col min="1" max="1" width="4.57421875" style="0" customWidth="1"/>
    <col min="2" max="6" width="7.57421875" style="0" customWidth="1"/>
    <col min="7" max="7" width="8.00390625" style="0" customWidth="1"/>
    <col min="8" max="13" width="7.57421875" style="0" customWidth="1"/>
    <col min="14" max="14" width="16.421875" style="0" customWidth="1"/>
    <col min="15" max="26" width="7.57421875" style="0" customWidth="1"/>
  </cols>
  <sheetData>
    <row r="1" spans="2:14" ht="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N1" s="1"/>
    </row>
    <row r="2" spans="2:14" ht="15">
      <c r="B2" s="2" t="s">
        <v>56</v>
      </c>
      <c r="C2" s="2"/>
      <c r="D2" s="2"/>
      <c r="E2" s="2"/>
      <c r="F2" s="2"/>
      <c r="G2" s="2"/>
      <c r="H2" s="2"/>
      <c r="I2" s="2"/>
      <c r="J2" s="2"/>
      <c r="K2" s="2"/>
      <c r="L2" s="2"/>
      <c r="N2" s="2"/>
    </row>
    <row r="3" spans="1:14" ht="14.25">
      <c r="A3" t="s">
        <v>57</v>
      </c>
      <c r="B3" s="3" t="s">
        <v>58</v>
      </c>
      <c r="C3" s="3"/>
      <c r="D3" s="3"/>
      <c r="E3" s="3"/>
      <c r="F3" s="3"/>
      <c r="G3" s="3"/>
      <c r="H3" s="3"/>
      <c r="I3" s="3"/>
      <c r="J3" s="3"/>
      <c r="K3" s="3"/>
      <c r="L3" s="3"/>
      <c r="N3" s="3"/>
    </row>
    <row r="4" spans="2:26" ht="14.25">
      <c r="B4" s="4" t="s">
        <v>59</v>
      </c>
      <c r="C4" s="60"/>
      <c r="D4" s="5" t="s">
        <v>60</v>
      </c>
      <c r="E4" s="6"/>
      <c r="F4" s="6"/>
      <c r="G4" s="6"/>
      <c r="H4" s="6"/>
      <c r="I4" s="6"/>
      <c r="J4" s="6"/>
      <c r="K4" s="6"/>
      <c r="L4" s="6"/>
      <c r="M4" s="28"/>
      <c r="N4" s="6"/>
      <c r="O4" s="109" t="s">
        <v>5</v>
      </c>
      <c r="P4" s="104"/>
      <c r="Q4" s="104"/>
      <c r="R4" s="104"/>
      <c r="S4" s="104"/>
      <c r="T4" s="104"/>
      <c r="U4" s="104"/>
      <c r="V4" s="104"/>
      <c r="W4" s="104"/>
      <c r="X4" s="104"/>
      <c r="Y4" s="110"/>
      <c r="Z4" s="28"/>
    </row>
    <row r="5" spans="2:26" ht="43.5">
      <c r="B5" s="61" t="s">
        <v>6</v>
      </c>
      <c r="C5" s="62" t="s">
        <v>8</v>
      </c>
      <c r="D5" s="63" t="s">
        <v>9</v>
      </c>
      <c r="E5" s="63" t="s">
        <v>10</v>
      </c>
      <c r="F5" s="63" t="s">
        <v>11</v>
      </c>
      <c r="G5" s="63" t="s">
        <v>12</v>
      </c>
      <c r="H5" s="63" t="s">
        <v>13</v>
      </c>
      <c r="I5" s="63" t="s">
        <v>14</v>
      </c>
      <c r="J5" s="64" t="s">
        <v>61</v>
      </c>
      <c r="K5" s="64" t="s">
        <v>62</v>
      </c>
      <c r="L5" s="65" t="s">
        <v>17</v>
      </c>
      <c r="M5" s="19" t="s">
        <v>63</v>
      </c>
      <c r="N5" s="64" t="s">
        <v>64</v>
      </c>
      <c r="O5" s="66" t="s">
        <v>19</v>
      </c>
      <c r="P5" s="63" t="s">
        <v>20</v>
      </c>
      <c r="Q5" s="63" t="s">
        <v>21</v>
      </c>
      <c r="R5" s="63" t="s">
        <v>22</v>
      </c>
      <c r="S5" s="63" t="s">
        <v>23</v>
      </c>
      <c r="T5" s="67" t="s">
        <v>24</v>
      </c>
      <c r="U5" s="63" t="s">
        <v>25</v>
      </c>
      <c r="V5" s="63" t="s">
        <v>26</v>
      </c>
      <c r="W5" s="68" t="s">
        <v>27</v>
      </c>
      <c r="X5" s="69" t="s">
        <v>28</v>
      </c>
      <c r="Y5" s="68" t="s">
        <v>29</v>
      </c>
      <c r="Z5" s="19" t="s">
        <v>65</v>
      </c>
    </row>
    <row r="6" spans="2:26" ht="43.5">
      <c r="B6" s="70" t="s">
        <v>66</v>
      </c>
      <c r="C6" s="71" t="s">
        <v>8</v>
      </c>
      <c r="D6" s="72">
        <v>0</v>
      </c>
      <c r="E6" s="72">
        <v>6</v>
      </c>
      <c r="F6" s="72">
        <v>10</v>
      </c>
      <c r="G6" s="72">
        <v>17</v>
      </c>
      <c r="H6" s="72">
        <v>9</v>
      </c>
      <c r="I6" s="72">
        <v>0</v>
      </c>
      <c r="J6" s="73">
        <f aca="true" t="shared" si="0" ref="J6:J13">D6+E6+F6+G6+H6+I6</f>
        <v>42</v>
      </c>
      <c r="K6" s="73">
        <f aca="true" t="shared" si="1" ref="K6:K13">E6+F6+G6+H6+I6</f>
        <v>42</v>
      </c>
      <c r="L6" s="12">
        <f aca="true" t="shared" si="2" ref="L6:L13">(K6/J6)*100</f>
        <v>100</v>
      </c>
      <c r="M6" s="23">
        <v>99.71</v>
      </c>
      <c r="N6" s="74" t="s">
        <v>67</v>
      </c>
      <c r="O6" s="75">
        <v>0</v>
      </c>
      <c r="P6" s="72">
        <v>1</v>
      </c>
      <c r="Q6" s="72">
        <v>6</v>
      </c>
      <c r="R6" s="72">
        <v>5</v>
      </c>
      <c r="S6" s="72">
        <v>6</v>
      </c>
      <c r="T6" s="72">
        <v>11</v>
      </c>
      <c r="U6" s="72">
        <v>7</v>
      </c>
      <c r="V6" s="72">
        <v>6</v>
      </c>
      <c r="W6" s="73">
        <v>0</v>
      </c>
      <c r="X6" s="76">
        <f aca="true" t="shared" si="3" ref="X6:X13">(O6*8+P6*7+Q6*6+R6*5+S6*4+T6*3+U6*2+V6*1)</f>
        <v>145</v>
      </c>
      <c r="Y6" s="77">
        <f aca="true" t="shared" si="4" ref="Y6:Y13">(X6*100)/(J6*8)</f>
        <v>43.154761904761905</v>
      </c>
      <c r="Z6" s="28">
        <v>57.35</v>
      </c>
    </row>
    <row r="7" spans="2:26" ht="43.5">
      <c r="B7" s="21" t="s">
        <v>68</v>
      </c>
      <c r="C7" s="30" t="s">
        <v>8</v>
      </c>
      <c r="D7" s="23">
        <v>0</v>
      </c>
      <c r="E7" s="23">
        <v>2</v>
      </c>
      <c r="F7" s="23">
        <v>12</v>
      </c>
      <c r="G7" s="23">
        <v>12</v>
      </c>
      <c r="H7" s="23">
        <v>10</v>
      </c>
      <c r="I7" s="23">
        <v>6</v>
      </c>
      <c r="J7" s="24">
        <f t="shared" si="0"/>
        <v>42</v>
      </c>
      <c r="K7" s="24">
        <f t="shared" si="1"/>
        <v>42</v>
      </c>
      <c r="L7" s="78">
        <f t="shared" si="2"/>
        <v>100</v>
      </c>
      <c r="M7" s="23">
        <v>99.96</v>
      </c>
      <c r="N7" s="79" t="s">
        <v>69</v>
      </c>
      <c r="O7" s="27">
        <v>7</v>
      </c>
      <c r="P7" s="23">
        <v>5</v>
      </c>
      <c r="Q7" s="23">
        <v>1</v>
      </c>
      <c r="R7" s="23">
        <v>3</v>
      </c>
      <c r="S7" s="23">
        <v>5</v>
      </c>
      <c r="T7" s="23">
        <v>6</v>
      </c>
      <c r="U7" s="23">
        <v>8</v>
      </c>
      <c r="V7" s="23">
        <v>7</v>
      </c>
      <c r="W7" s="24">
        <v>0</v>
      </c>
      <c r="X7" s="28">
        <f t="shared" si="3"/>
        <v>173</v>
      </c>
      <c r="Y7" s="80">
        <f t="shared" si="4"/>
        <v>51.48809523809524</v>
      </c>
      <c r="Z7" s="28">
        <v>60.22</v>
      </c>
    </row>
    <row r="8" spans="2:26" ht="43.5">
      <c r="B8" s="21" t="s">
        <v>70</v>
      </c>
      <c r="C8" s="30" t="s">
        <v>8</v>
      </c>
      <c r="D8" s="23">
        <v>0</v>
      </c>
      <c r="E8" s="23">
        <v>7</v>
      </c>
      <c r="F8" s="23">
        <v>2</v>
      </c>
      <c r="G8" s="23">
        <v>5</v>
      </c>
      <c r="H8" s="23">
        <v>2</v>
      </c>
      <c r="I8" s="23">
        <v>5</v>
      </c>
      <c r="J8" s="24">
        <f t="shared" si="0"/>
        <v>21</v>
      </c>
      <c r="K8" s="24">
        <f t="shared" si="1"/>
        <v>21</v>
      </c>
      <c r="L8" s="78">
        <f t="shared" si="2"/>
        <v>100</v>
      </c>
      <c r="M8" s="23">
        <v>98.43</v>
      </c>
      <c r="N8" s="79" t="s">
        <v>71</v>
      </c>
      <c r="O8" s="27">
        <v>5</v>
      </c>
      <c r="P8" s="23">
        <v>1</v>
      </c>
      <c r="Q8" s="23">
        <v>1</v>
      </c>
      <c r="R8" s="23">
        <v>5</v>
      </c>
      <c r="S8" s="23">
        <v>1</v>
      </c>
      <c r="T8" s="23">
        <v>1</v>
      </c>
      <c r="U8" s="23">
        <v>6</v>
      </c>
      <c r="V8" s="23">
        <v>1</v>
      </c>
      <c r="W8" s="24">
        <v>0</v>
      </c>
      <c r="X8" s="28">
        <f t="shared" si="3"/>
        <v>98</v>
      </c>
      <c r="Y8" s="81">
        <f t="shared" si="4"/>
        <v>58.333333333333336</v>
      </c>
      <c r="Z8" s="28">
        <v>57.87</v>
      </c>
    </row>
    <row r="9" spans="2:26" ht="43.5">
      <c r="B9" s="21" t="s">
        <v>72</v>
      </c>
      <c r="C9" s="30" t="s">
        <v>8</v>
      </c>
      <c r="D9" s="23">
        <v>1</v>
      </c>
      <c r="E9" s="23">
        <v>7</v>
      </c>
      <c r="F9" s="23">
        <v>8</v>
      </c>
      <c r="G9" s="23">
        <v>2</v>
      </c>
      <c r="H9" s="23">
        <v>2</v>
      </c>
      <c r="I9" s="23">
        <v>1</v>
      </c>
      <c r="J9" s="24">
        <f t="shared" si="0"/>
        <v>21</v>
      </c>
      <c r="K9" s="24">
        <f t="shared" si="1"/>
        <v>20</v>
      </c>
      <c r="L9" s="82">
        <f t="shared" si="2"/>
        <v>95.23809523809523</v>
      </c>
      <c r="M9" s="23">
        <v>96.24</v>
      </c>
      <c r="N9" s="79" t="s">
        <v>71</v>
      </c>
      <c r="O9" s="27">
        <v>4</v>
      </c>
      <c r="P9" s="23">
        <v>1</v>
      </c>
      <c r="Q9" s="23">
        <v>3</v>
      </c>
      <c r="R9" s="23">
        <v>1</v>
      </c>
      <c r="S9" s="23">
        <v>5</v>
      </c>
      <c r="T9" s="23">
        <v>1</v>
      </c>
      <c r="U9" s="23">
        <v>3</v>
      </c>
      <c r="V9" s="23">
        <v>2</v>
      </c>
      <c r="W9" s="24">
        <v>1</v>
      </c>
      <c r="X9" s="28">
        <f t="shared" si="3"/>
        <v>93</v>
      </c>
      <c r="Y9" s="80">
        <f t="shared" si="4"/>
        <v>55.357142857142854</v>
      </c>
      <c r="Z9" s="23">
        <v>59.49</v>
      </c>
    </row>
    <row r="10" spans="2:26" ht="43.5">
      <c r="B10" s="21" t="s">
        <v>73</v>
      </c>
      <c r="C10" s="30" t="s">
        <v>8</v>
      </c>
      <c r="D10" s="23">
        <v>1</v>
      </c>
      <c r="E10" s="23">
        <v>14</v>
      </c>
      <c r="F10" s="23">
        <v>10</v>
      </c>
      <c r="G10" s="23">
        <v>7</v>
      </c>
      <c r="H10" s="23">
        <v>4</v>
      </c>
      <c r="I10" s="23">
        <v>6</v>
      </c>
      <c r="J10" s="24">
        <f t="shared" si="0"/>
        <v>42</v>
      </c>
      <c r="K10" s="24">
        <f t="shared" si="1"/>
        <v>41</v>
      </c>
      <c r="L10" s="78">
        <f t="shared" si="2"/>
        <v>97.61904761904762</v>
      </c>
      <c r="M10" s="28"/>
      <c r="N10" s="79" t="s">
        <v>71</v>
      </c>
      <c r="O10" s="27">
        <v>9</v>
      </c>
      <c r="P10" s="23">
        <v>2</v>
      </c>
      <c r="Q10" s="23">
        <v>4</v>
      </c>
      <c r="R10" s="23">
        <v>6</v>
      </c>
      <c r="S10" s="23">
        <v>6</v>
      </c>
      <c r="T10" s="23">
        <v>2</v>
      </c>
      <c r="U10" s="23">
        <v>9</v>
      </c>
      <c r="V10" s="23">
        <v>3</v>
      </c>
      <c r="W10" s="24">
        <v>1</v>
      </c>
      <c r="X10" s="28">
        <f t="shared" si="3"/>
        <v>191</v>
      </c>
      <c r="Y10" s="81">
        <f t="shared" si="4"/>
        <v>56.845238095238095</v>
      </c>
      <c r="Z10" s="28"/>
    </row>
    <row r="11" spans="2:26" ht="43.5">
      <c r="B11" s="21" t="s">
        <v>74</v>
      </c>
      <c r="C11" s="30" t="s">
        <v>8</v>
      </c>
      <c r="D11" s="23">
        <v>1</v>
      </c>
      <c r="E11" s="23">
        <v>17</v>
      </c>
      <c r="F11" s="23">
        <v>11</v>
      </c>
      <c r="G11" s="23">
        <v>7</v>
      </c>
      <c r="H11" s="23">
        <v>2</v>
      </c>
      <c r="I11" s="23">
        <v>4</v>
      </c>
      <c r="J11" s="24">
        <f t="shared" si="0"/>
        <v>42</v>
      </c>
      <c r="K11" s="24">
        <f t="shared" si="1"/>
        <v>41</v>
      </c>
      <c r="L11" s="82">
        <f t="shared" si="2"/>
        <v>97.61904761904762</v>
      </c>
      <c r="M11" s="23">
        <v>98.65</v>
      </c>
      <c r="N11" s="79" t="s">
        <v>75</v>
      </c>
      <c r="O11" s="27">
        <v>4</v>
      </c>
      <c r="P11" s="23">
        <v>1</v>
      </c>
      <c r="Q11" s="23">
        <v>4</v>
      </c>
      <c r="R11" s="23">
        <v>4</v>
      </c>
      <c r="S11" s="23">
        <v>1</v>
      </c>
      <c r="T11" s="23">
        <v>10</v>
      </c>
      <c r="U11" s="23">
        <v>11</v>
      </c>
      <c r="V11" s="23">
        <v>6</v>
      </c>
      <c r="W11" s="24">
        <v>1</v>
      </c>
      <c r="X11" s="28">
        <f t="shared" si="3"/>
        <v>145</v>
      </c>
      <c r="Y11" s="80">
        <f t="shared" si="4"/>
        <v>43.154761904761905</v>
      </c>
      <c r="Z11" s="23">
        <v>56.91</v>
      </c>
    </row>
    <row r="12" spans="2:26" ht="43.5">
      <c r="B12" s="21" t="s">
        <v>76</v>
      </c>
      <c r="C12" s="30" t="s">
        <v>8</v>
      </c>
      <c r="D12" s="23">
        <v>1</v>
      </c>
      <c r="E12" s="23">
        <v>4</v>
      </c>
      <c r="F12" s="23">
        <v>14</v>
      </c>
      <c r="G12" s="23">
        <v>10</v>
      </c>
      <c r="H12" s="23">
        <v>10</v>
      </c>
      <c r="I12" s="23">
        <v>3</v>
      </c>
      <c r="J12" s="24">
        <f t="shared" si="0"/>
        <v>42</v>
      </c>
      <c r="K12" s="24">
        <f t="shared" si="1"/>
        <v>41</v>
      </c>
      <c r="L12" s="82">
        <f t="shared" si="2"/>
        <v>97.61904761904762</v>
      </c>
      <c r="M12" s="23">
        <v>99.8</v>
      </c>
      <c r="N12" s="79" t="s">
        <v>77</v>
      </c>
      <c r="O12" s="27">
        <v>2</v>
      </c>
      <c r="P12" s="23">
        <v>4</v>
      </c>
      <c r="Q12" s="23">
        <v>5</v>
      </c>
      <c r="R12" s="23">
        <v>2</v>
      </c>
      <c r="S12" s="23">
        <v>8</v>
      </c>
      <c r="T12" s="23">
        <v>5</v>
      </c>
      <c r="U12" s="23">
        <v>9</v>
      </c>
      <c r="V12" s="23">
        <v>6</v>
      </c>
      <c r="W12" s="24">
        <v>1</v>
      </c>
      <c r="X12" s="28">
        <f t="shared" si="3"/>
        <v>155</v>
      </c>
      <c r="Y12" s="80">
        <f t="shared" si="4"/>
        <v>46.13095238095238</v>
      </c>
      <c r="Z12" s="23">
        <v>57.98</v>
      </c>
    </row>
    <row r="13" spans="2:26" ht="43.5">
      <c r="B13" s="83" t="s">
        <v>78</v>
      </c>
      <c r="C13" s="53" t="s">
        <v>8</v>
      </c>
      <c r="D13" s="54">
        <v>0</v>
      </c>
      <c r="E13" s="54">
        <v>0</v>
      </c>
      <c r="F13" s="54">
        <v>11</v>
      </c>
      <c r="G13" s="54">
        <v>19</v>
      </c>
      <c r="H13" s="54">
        <v>9</v>
      </c>
      <c r="I13" s="54">
        <v>3</v>
      </c>
      <c r="J13" s="55">
        <f t="shared" si="0"/>
        <v>42</v>
      </c>
      <c r="K13" s="55">
        <f t="shared" si="1"/>
        <v>42</v>
      </c>
      <c r="L13" s="84">
        <f t="shared" si="2"/>
        <v>100</v>
      </c>
      <c r="M13" s="23">
        <v>99.98</v>
      </c>
      <c r="N13" s="85" t="s">
        <v>79</v>
      </c>
      <c r="O13" s="58">
        <v>2</v>
      </c>
      <c r="P13" s="54">
        <v>0</v>
      </c>
      <c r="Q13" s="54">
        <v>1</v>
      </c>
      <c r="R13" s="54">
        <v>1</v>
      </c>
      <c r="S13" s="54">
        <v>3</v>
      </c>
      <c r="T13" s="54">
        <v>4</v>
      </c>
      <c r="U13" s="54">
        <v>4</v>
      </c>
      <c r="V13" s="54">
        <v>27</v>
      </c>
      <c r="W13" s="55">
        <v>0</v>
      </c>
      <c r="X13" s="86">
        <f t="shared" si="3"/>
        <v>86</v>
      </c>
      <c r="Y13" s="87">
        <f t="shared" si="4"/>
        <v>25.595238095238095</v>
      </c>
      <c r="Z13" s="23">
        <v>45.32</v>
      </c>
    </row>
    <row r="14" ht="14.25">
      <c r="G14" s="88"/>
    </row>
    <row r="15" spans="2:26" ht="14.25">
      <c r="B15" s="4" t="s">
        <v>59</v>
      </c>
      <c r="C15" s="60"/>
      <c r="D15" s="5" t="s">
        <v>80</v>
      </c>
      <c r="E15" s="6"/>
      <c r="F15" s="6"/>
      <c r="G15" s="6"/>
      <c r="H15" s="6"/>
      <c r="I15" s="6"/>
      <c r="J15" s="6"/>
      <c r="K15" s="6"/>
      <c r="L15" s="6"/>
      <c r="M15" s="28"/>
      <c r="N15" s="6"/>
      <c r="O15" s="109" t="s">
        <v>5</v>
      </c>
      <c r="P15" s="104"/>
      <c r="Q15" s="104"/>
      <c r="R15" s="104"/>
      <c r="S15" s="104"/>
      <c r="T15" s="104"/>
      <c r="U15" s="104"/>
      <c r="V15" s="104"/>
      <c r="W15" s="104"/>
      <c r="X15" s="104"/>
      <c r="Y15" s="105"/>
      <c r="Z15" s="28"/>
    </row>
    <row r="16" spans="2:26" ht="43.5">
      <c r="B16" s="61" t="s">
        <v>6</v>
      </c>
      <c r="C16" s="62" t="s">
        <v>8</v>
      </c>
      <c r="D16" s="63" t="s">
        <v>9</v>
      </c>
      <c r="E16" s="63" t="s">
        <v>10</v>
      </c>
      <c r="F16" s="63" t="s">
        <v>11</v>
      </c>
      <c r="G16" s="63" t="s">
        <v>12</v>
      </c>
      <c r="H16" s="63" t="s">
        <v>13</v>
      </c>
      <c r="I16" s="63" t="s">
        <v>14</v>
      </c>
      <c r="J16" s="64" t="s">
        <v>61</v>
      </c>
      <c r="K16" s="64" t="s">
        <v>62</v>
      </c>
      <c r="L16" s="65" t="s">
        <v>17</v>
      </c>
      <c r="M16" s="19" t="s">
        <v>63</v>
      </c>
      <c r="N16" s="69" t="s">
        <v>64</v>
      </c>
      <c r="O16" s="66" t="s">
        <v>19</v>
      </c>
      <c r="P16" s="63" t="s">
        <v>20</v>
      </c>
      <c r="Q16" s="63" t="s">
        <v>21</v>
      </c>
      <c r="R16" s="63" t="s">
        <v>22</v>
      </c>
      <c r="S16" s="63" t="s">
        <v>23</v>
      </c>
      <c r="T16" s="67" t="s">
        <v>24</v>
      </c>
      <c r="U16" s="63" t="s">
        <v>25</v>
      </c>
      <c r="V16" s="63" t="s">
        <v>26</v>
      </c>
      <c r="W16" s="68" t="s">
        <v>27</v>
      </c>
      <c r="X16" s="69" t="s">
        <v>28</v>
      </c>
      <c r="Y16" s="89" t="s">
        <v>29</v>
      </c>
      <c r="Z16" s="19" t="s">
        <v>65</v>
      </c>
    </row>
    <row r="17" spans="2:26" ht="43.5">
      <c r="B17" s="70" t="s">
        <v>66</v>
      </c>
      <c r="C17" s="71" t="s">
        <v>8</v>
      </c>
      <c r="D17" s="72">
        <v>0</v>
      </c>
      <c r="E17" s="72">
        <v>1</v>
      </c>
      <c r="F17" s="72">
        <v>7</v>
      </c>
      <c r="G17" s="72">
        <v>18</v>
      </c>
      <c r="H17" s="72">
        <v>15</v>
      </c>
      <c r="I17" s="72">
        <v>2</v>
      </c>
      <c r="J17" s="73">
        <f aca="true" t="shared" si="5" ref="J17:J24">D17+E17+F17+G17+H17+I17</f>
        <v>43</v>
      </c>
      <c r="K17" s="73">
        <f aca="true" t="shared" si="6" ref="K17:K24">E17+F17+G17+H17+I17</f>
        <v>43</v>
      </c>
      <c r="L17" s="12">
        <f aca="true" t="shared" si="7" ref="L17:L24">(K17/J17)*100</f>
        <v>100</v>
      </c>
      <c r="M17" s="23">
        <v>99.71</v>
      </c>
      <c r="N17" s="90" t="s">
        <v>81</v>
      </c>
      <c r="O17" s="75">
        <v>2</v>
      </c>
      <c r="P17" s="72">
        <v>2</v>
      </c>
      <c r="Q17" s="72">
        <v>9</v>
      </c>
      <c r="R17" s="72">
        <v>6</v>
      </c>
      <c r="S17" s="72">
        <v>9</v>
      </c>
      <c r="T17" s="72">
        <v>10</v>
      </c>
      <c r="U17" s="72">
        <v>2</v>
      </c>
      <c r="V17" s="72">
        <v>3</v>
      </c>
      <c r="W17" s="73">
        <v>0</v>
      </c>
      <c r="X17" s="76">
        <f aca="true" t="shared" si="8" ref="X17:X24">(O17*8+P17*7+Q17*6+R17*5+S17*4+T17*3+U17*2+V17*1)</f>
        <v>187</v>
      </c>
      <c r="Y17" s="91">
        <f aca="true" t="shared" si="9" ref="Y17:Y24">(X17*100)/(J17*8)</f>
        <v>54.36046511627907</v>
      </c>
      <c r="Z17" s="28">
        <v>57.35</v>
      </c>
    </row>
    <row r="18" spans="2:26" ht="43.5">
      <c r="B18" s="21" t="s">
        <v>68</v>
      </c>
      <c r="C18" s="30" t="s">
        <v>8</v>
      </c>
      <c r="D18" s="23">
        <v>1</v>
      </c>
      <c r="E18" s="23">
        <v>1</v>
      </c>
      <c r="F18" s="23">
        <v>5</v>
      </c>
      <c r="G18" s="23">
        <v>15</v>
      </c>
      <c r="H18" s="23">
        <v>14</v>
      </c>
      <c r="I18" s="23">
        <v>7</v>
      </c>
      <c r="J18" s="24">
        <f t="shared" si="5"/>
        <v>43</v>
      </c>
      <c r="K18" s="24">
        <f t="shared" si="6"/>
        <v>42</v>
      </c>
      <c r="L18" s="92">
        <f t="shared" si="7"/>
        <v>97.67441860465115</v>
      </c>
      <c r="M18" s="23">
        <v>99.96</v>
      </c>
      <c r="N18" s="93" t="s">
        <v>82</v>
      </c>
      <c r="O18" s="27">
        <v>7</v>
      </c>
      <c r="P18" s="23">
        <v>7</v>
      </c>
      <c r="Q18" s="23">
        <v>2</v>
      </c>
      <c r="R18" s="23">
        <v>5</v>
      </c>
      <c r="S18" s="23">
        <v>7</v>
      </c>
      <c r="T18" s="23">
        <v>8</v>
      </c>
      <c r="U18" s="23">
        <v>5</v>
      </c>
      <c r="V18" s="23">
        <v>1</v>
      </c>
      <c r="W18" s="24">
        <v>1</v>
      </c>
      <c r="X18" s="28">
        <f t="shared" si="8"/>
        <v>205</v>
      </c>
      <c r="Y18" s="94">
        <f t="shared" si="9"/>
        <v>59.593023255813954</v>
      </c>
      <c r="Z18" s="28">
        <v>60.22</v>
      </c>
    </row>
    <row r="19" spans="2:26" ht="43.5">
      <c r="B19" s="21" t="s">
        <v>70</v>
      </c>
      <c r="C19" s="30" t="s">
        <v>8</v>
      </c>
      <c r="D19" s="23">
        <v>0</v>
      </c>
      <c r="E19" s="23">
        <v>0</v>
      </c>
      <c r="F19" s="23">
        <v>6</v>
      </c>
      <c r="G19" s="23">
        <v>3</v>
      </c>
      <c r="H19" s="23">
        <v>8</v>
      </c>
      <c r="I19" s="23">
        <v>11</v>
      </c>
      <c r="J19" s="24">
        <f t="shared" si="5"/>
        <v>28</v>
      </c>
      <c r="K19" s="24">
        <f t="shared" si="6"/>
        <v>28</v>
      </c>
      <c r="L19" s="12">
        <f t="shared" si="7"/>
        <v>100</v>
      </c>
      <c r="M19" s="23">
        <v>98.43</v>
      </c>
      <c r="N19" s="93" t="s">
        <v>83</v>
      </c>
      <c r="O19" s="27">
        <v>9</v>
      </c>
      <c r="P19" s="23">
        <v>7</v>
      </c>
      <c r="Q19" s="23">
        <v>3</v>
      </c>
      <c r="R19" s="23">
        <v>3</v>
      </c>
      <c r="S19" s="23">
        <v>3</v>
      </c>
      <c r="T19" s="23">
        <v>3</v>
      </c>
      <c r="U19" s="23">
        <v>0</v>
      </c>
      <c r="V19" s="23">
        <v>0</v>
      </c>
      <c r="W19" s="24">
        <v>0</v>
      </c>
      <c r="X19" s="28">
        <f t="shared" si="8"/>
        <v>175</v>
      </c>
      <c r="Y19" s="95">
        <f t="shared" si="9"/>
        <v>78.125</v>
      </c>
      <c r="Z19" s="28">
        <v>57.87</v>
      </c>
    </row>
    <row r="20" spans="2:26" ht="43.5">
      <c r="B20" s="21" t="s">
        <v>72</v>
      </c>
      <c r="C20" s="30" t="s">
        <v>8</v>
      </c>
      <c r="D20" s="23">
        <v>2</v>
      </c>
      <c r="E20" s="23">
        <v>6</v>
      </c>
      <c r="F20" s="23">
        <v>5</v>
      </c>
      <c r="G20" s="23">
        <v>1</v>
      </c>
      <c r="H20" s="23">
        <v>1</v>
      </c>
      <c r="I20" s="23">
        <v>0</v>
      </c>
      <c r="J20" s="24">
        <f t="shared" si="5"/>
        <v>15</v>
      </c>
      <c r="K20" s="24">
        <f t="shared" si="6"/>
        <v>13</v>
      </c>
      <c r="L20" s="92">
        <f t="shared" si="7"/>
        <v>86.66666666666667</v>
      </c>
      <c r="M20" s="23">
        <v>96.24</v>
      </c>
      <c r="N20" s="93" t="s">
        <v>83</v>
      </c>
      <c r="O20" s="27">
        <v>1</v>
      </c>
      <c r="P20" s="23">
        <v>1</v>
      </c>
      <c r="Q20" s="23">
        <v>2</v>
      </c>
      <c r="R20" s="23">
        <v>3</v>
      </c>
      <c r="S20" s="23">
        <v>0</v>
      </c>
      <c r="T20" s="23">
        <v>4</v>
      </c>
      <c r="U20" s="23">
        <v>1</v>
      </c>
      <c r="V20" s="23">
        <v>1</v>
      </c>
      <c r="W20" s="24">
        <v>2</v>
      </c>
      <c r="X20" s="28">
        <f t="shared" si="8"/>
        <v>57</v>
      </c>
      <c r="Y20" s="94">
        <f t="shared" si="9"/>
        <v>47.5</v>
      </c>
      <c r="Z20" s="23">
        <v>59.49</v>
      </c>
    </row>
    <row r="21" spans="2:26" ht="15.75" customHeight="1">
      <c r="B21" s="21" t="s">
        <v>73</v>
      </c>
      <c r="C21" s="30" t="s">
        <v>8</v>
      </c>
      <c r="D21" s="23">
        <v>2</v>
      </c>
      <c r="E21" s="23">
        <v>6</v>
      </c>
      <c r="F21" s="23">
        <v>11</v>
      </c>
      <c r="G21" s="23">
        <v>4</v>
      </c>
      <c r="H21" s="23">
        <v>9</v>
      </c>
      <c r="I21" s="23">
        <v>11</v>
      </c>
      <c r="J21" s="24">
        <f t="shared" si="5"/>
        <v>43</v>
      </c>
      <c r="K21" s="24">
        <f t="shared" si="6"/>
        <v>41</v>
      </c>
      <c r="L21" s="12">
        <f t="shared" si="7"/>
        <v>95.34883720930233</v>
      </c>
      <c r="M21" s="28"/>
      <c r="N21" s="93" t="s">
        <v>83</v>
      </c>
      <c r="O21" s="27">
        <v>10</v>
      </c>
      <c r="P21" s="23">
        <v>8</v>
      </c>
      <c r="Q21" s="23">
        <v>5</v>
      </c>
      <c r="R21" s="23">
        <v>6</v>
      </c>
      <c r="S21" s="23">
        <v>3</v>
      </c>
      <c r="T21" s="23">
        <v>7</v>
      </c>
      <c r="U21" s="23">
        <v>1</v>
      </c>
      <c r="V21" s="23">
        <v>1</v>
      </c>
      <c r="W21" s="24">
        <v>2</v>
      </c>
      <c r="X21" s="28">
        <f t="shared" si="8"/>
        <v>232</v>
      </c>
      <c r="Y21" s="95">
        <f t="shared" si="9"/>
        <v>67.44186046511628</v>
      </c>
      <c r="Z21" s="28"/>
    </row>
    <row r="22" spans="2:26" ht="15.75" customHeight="1">
      <c r="B22" s="21" t="s">
        <v>74</v>
      </c>
      <c r="C22" s="30" t="s">
        <v>8</v>
      </c>
      <c r="D22" s="23">
        <v>1</v>
      </c>
      <c r="E22" s="23">
        <v>7</v>
      </c>
      <c r="F22" s="23">
        <v>11</v>
      </c>
      <c r="G22" s="23">
        <v>9</v>
      </c>
      <c r="H22" s="23">
        <v>8</v>
      </c>
      <c r="I22" s="23">
        <v>7</v>
      </c>
      <c r="J22" s="24">
        <f t="shared" si="5"/>
        <v>43</v>
      </c>
      <c r="K22" s="24">
        <f t="shared" si="6"/>
        <v>42</v>
      </c>
      <c r="L22" s="92">
        <f t="shared" si="7"/>
        <v>97.67441860465115</v>
      </c>
      <c r="M22" s="23">
        <v>98.65</v>
      </c>
      <c r="N22" s="93" t="s">
        <v>75</v>
      </c>
      <c r="O22" s="27">
        <v>7</v>
      </c>
      <c r="P22" s="23">
        <v>7</v>
      </c>
      <c r="Q22" s="23">
        <v>4</v>
      </c>
      <c r="R22" s="23">
        <v>6</v>
      </c>
      <c r="S22" s="23">
        <v>7</v>
      </c>
      <c r="T22" s="23">
        <v>4</v>
      </c>
      <c r="U22" s="23">
        <v>3</v>
      </c>
      <c r="V22" s="23">
        <v>4</v>
      </c>
      <c r="W22" s="24">
        <v>1</v>
      </c>
      <c r="X22" s="28">
        <f t="shared" si="8"/>
        <v>209</v>
      </c>
      <c r="Y22" s="95">
        <f t="shared" si="9"/>
        <v>60.75581395348837</v>
      </c>
      <c r="Z22" s="23">
        <v>56.91</v>
      </c>
    </row>
    <row r="23" spans="2:26" ht="15.75" customHeight="1">
      <c r="B23" s="21" t="s">
        <v>76</v>
      </c>
      <c r="C23" s="30" t="s">
        <v>8</v>
      </c>
      <c r="D23" s="23">
        <v>0</v>
      </c>
      <c r="E23" s="23">
        <v>5</v>
      </c>
      <c r="F23" s="23">
        <v>8</v>
      </c>
      <c r="G23" s="23">
        <v>13</v>
      </c>
      <c r="H23" s="23">
        <v>14</v>
      </c>
      <c r="I23" s="23">
        <v>3</v>
      </c>
      <c r="J23" s="24">
        <f t="shared" si="5"/>
        <v>43</v>
      </c>
      <c r="K23" s="24">
        <f t="shared" si="6"/>
        <v>43</v>
      </c>
      <c r="L23" s="12">
        <f t="shared" si="7"/>
        <v>100</v>
      </c>
      <c r="M23" s="23">
        <v>99.8</v>
      </c>
      <c r="N23" s="93" t="s">
        <v>84</v>
      </c>
      <c r="O23" s="27">
        <v>3</v>
      </c>
      <c r="P23" s="23">
        <v>2</v>
      </c>
      <c r="Q23" s="23">
        <v>6</v>
      </c>
      <c r="R23" s="23">
        <v>8</v>
      </c>
      <c r="S23" s="23">
        <v>6</v>
      </c>
      <c r="T23" s="23">
        <v>8</v>
      </c>
      <c r="U23" s="23">
        <v>3</v>
      </c>
      <c r="V23" s="23">
        <v>7</v>
      </c>
      <c r="W23" s="24">
        <v>0</v>
      </c>
      <c r="X23" s="28">
        <f t="shared" si="8"/>
        <v>175</v>
      </c>
      <c r="Y23" s="94">
        <f t="shared" si="9"/>
        <v>50.872093023255815</v>
      </c>
      <c r="Z23" s="23">
        <v>57.98</v>
      </c>
    </row>
    <row r="24" spans="2:26" ht="15.75" customHeight="1">
      <c r="B24" s="83" t="s">
        <v>78</v>
      </c>
      <c r="C24" s="53" t="s">
        <v>8</v>
      </c>
      <c r="D24" s="54">
        <v>0</v>
      </c>
      <c r="E24" s="54">
        <v>0</v>
      </c>
      <c r="F24" s="54">
        <v>6</v>
      </c>
      <c r="G24" s="54">
        <v>18</v>
      </c>
      <c r="H24" s="54">
        <v>11</v>
      </c>
      <c r="I24" s="54">
        <v>8</v>
      </c>
      <c r="J24" s="55">
        <f t="shared" si="5"/>
        <v>43</v>
      </c>
      <c r="K24" s="55">
        <f t="shared" si="6"/>
        <v>43</v>
      </c>
      <c r="L24" s="12">
        <f t="shared" si="7"/>
        <v>100</v>
      </c>
      <c r="M24" s="23">
        <v>99.98</v>
      </c>
      <c r="N24" s="96" t="s">
        <v>79</v>
      </c>
      <c r="O24" s="58">
        <v>1</v>
      </c>
      <c r="P24" s="54">
        <v>4</v>
      </c>
      <c r="Q24" s="54">
        <v>2</v>
      </c>
      <c r="R24" s="54">
        <v>3</v>
      </c>
      <c r="S24" s="54">
        <v>1</v>
      </c>
      <c r="T24" s="54">
        <v>4</v>
      </c>
      <c r="U24" s="54">
        <v>7</v>
      </c>
      <c r="V24" s="54">
        <v>21</v>
      </c>
      <c r="W24" s="55">
        <v>0</v>
      </c>
      <c r="X24" s="86">
        <f t="shared" si="8"/>
        <v>114</v>
      </c>
      <c r="Y24" s="97">
        <f t="shared" si="9"/>
        <v>33.13953488372093</v>
      </c>
      <c r="Z24" s="23">
        <v>45.32</v>
      </c>
    </row>
    <row r="25" ht="15.75" customHeight="1">
      <c r="G25" s="88"/>
    </row>
    <row r="26" spans="2:26" ht="15.75" customHeight="1">
      <c r="B26" s="4" t="s">
        <v>59</v>
      </c>
      <c r="C26" s="60"/>
      <c r="D26" s="5" t="s">
        <v>85</v>
      </c>
      <c r="E26" s="6"/>
      <c r="F26" s="6"/>
      <c r="G26" s="6"/>
      <c r="H26" s="6"/>
      <c r="I26" s="6"/>
      <c r="J26" s="6"/>
      <c r="K26" s="6"/>
      <c r="L26" s="6"/>
      <c r="M26" s="28"/>
      <c r="N26" s="6"/>
      <c r="O26" s="109" t="s">
        <v>5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5"/>
      <c r="Z26" s="28"/>
    </row>
    <row r="27" spans="2:26" ht="15.75" customHeight="1">
      <c r="B27" s="61" t="s">
        <v>6</v>
      </c>
      <c r="C27" s="62" t="s">
        <v>8</v>
      </c>
      <c r="D27" s="63" t="s">
        <v>9</v>
      </c>
      <c r="E27" s="63" t="s">
        <v>10</v>
      </c>
      <c r="F27" s="63" t="s">
        <v>11</v>
      </c>
      <c r="G27" s="63" t="s">
        <v>12</v>
      </c>
      <c r="H27" s="63" t="s">
        <v>13</v>
      </c>
      <c r="I27" s="63" t="s">
        <v>14</v>
      </c>
      <c r="J27" s="68"/>
      <c r="K27" s="68"/>
      <c r="L27" s="65" t="s">
        <v>17</v>
      </c>
      <c r="M27" s="19" t="s">
        <v>63</v>
      </c>
      <c r="N27" s="69" t="s">
        <v>64</v>
      </c>
      <c r="O27" s="66" t="s">
        <v>19</v>
      </c>
      <c r="P27" s="63" t="s">
        <v>20</v>
      </c>
      <c r="Q27" s="63" t="s">
        <v>21</v>
      </c>
      <c r="R27" s="63" t="s">
        <v>22</v>
      </c>
      <c r="S27" s="63" t="s">
        <v>23</v>
      </c>
      <c r="T27" s="67" t="s">
        <v>24</v>
      </c>
      <c r="U27" s="63" t="s">
        <v>25</v>
      </c>
      <c r="V27" s="63" t="s">
        <v>26</v>
      </c>
      <c r="W27" s="68" t="s">
        <v>27</v>
      </c>
      <c r="X27" s="69" t="s">
        <v>28</v>
      </c>
      <c r="Y27" s="89" t="s">
        <v>29</v>
      </c>
      <c r="Z27" s="19" t="s">
        <v>65</v>
      </c>
    </row>
    <row r="28" spans="2:26" ht="15.75" customHeight="1">
      <c r="B28" s="70" t="s">
        <v>66</v>
      </c>
      <c r="C28" s="71" t="s">
        <v>8</v>
      </c>
      <c r="D28" s="72">
        <v>0</v>
      </c>
      <c r="E28" s="72">
        <v>0</v>
      </c>
      <c r="F28" s="72">
        <v>10</v>
      </c>
      <c r="G28" s="72">
        <v>17</v>
      </c>
      <c r="H28" s="72">
        <v>13</v>
      </c>
      <c r="I28" s="72">
        <v>1</v>
      </c>
      <c r="J28" s="73">
        <f aca="true" t="shared" si="10" ref="J28:J35">D28+E28+F28+G28+H28+I28</f>
        <v>41</v>
      </c>
      <c r="K28" s="73">
        <f aca="true" t="shared" si="11" ref="K28:K35">E28+F28+G28+H28+I28</f>
        <v>41</v>
      </c>
      <c r="L28" s="12">
        <f aca="true" t="shared" si="12" ref="L28:L35">(K28/J28)*100</f>
        <v>100</v>
      </c>
      <c r="M28" s="23">
        <v>99.71</v>
      </c>
      <c r="N28" s="90" t="s">
        <v>86</v>
      </c>
      <c r="O28" s="75">
        <v>1</v>
      </c>
      <c r="P28" s="72">
        <v>5</v>
      </c>
      <c r="Q28" s="72">
        <v>4</v>
      </c>
      <c r="R28" s="72">
        <v>6</v>
      </c>
      <c r="S28" s="72">
        <v>8</v>
      </c>
      <c r="T28" s="72">
        <v>10</v>
      </c>
      <c r="U28" s="72">
        <v>4</v>
      </c>
      <c r="V28" s="72">
        <v>3</v>
      </c>
      <c r="W28" s="73">
        <v>0</v>
      </c>
      <c r="X28" s="76">
        <f aca="true" t="shared" si="13" ref="X28:X35">(O28*8+P28*7+Q28*6+R28*5+S28*4+T28*3+U28*2+V28*1)</f>
        <v>170</v>
      </c>
      <c r="Y28" s="91">
        <f aca="true" t="shared" si="14" ref="Y28:Y35">(X28*100)/(J28*8)</f>
        <v>51.829268292682926</v>
      </c>
      <c r="Z28" s="28">
        <v>57.35</v>
      </c>
    </row>
    <row r="29" spans="2:26" ht="15.75" customHeight="1">
      <c r="B29" s="21" t="s">
        <v>68</v>
      </c>
      <c r="C29" s="30" t="s">
        <v>8</v>
      </c>
      <c r="D29" s="23">
        <v>0</v>
      </c>
      <c r="E29" s="23">
        <v>1</v>
      </c>
      <c r="F29" s="23">
        <v>5</v>
      </c>
      <c r="G29" s="23">
        <v>9</v>
      </c>
      <c r="H29" s="23">
        <v>17</v>
      </c>
      <c r="I29" s="23">
        <v>9</v>
      </c>
      <c r="J29" s="24">
        <f t="shared" si="10"/>
        <v>41</v>
      </c>
      <c r="K29" s="24">
        <f t="shared" si="11"/>
        <v>41</v>
      </c>
      <c r="L29" s="12">
        <f t="shared" si="12"/>
        <v>100</v>
      </c>
      <c r="M29" s="23">
        <v>99.96</v>
      </c>
      <c r="N29" s="93" t="s">
        <v>87</v>
      </c>
      <c r="O29" s="27">
        <v>11</v>
      </c>
      <c r="P29" s="23">
        <v>7</v>
      </c>
      <c r="Q29" s="23">
        <v>5</v>
      </c>
      <c r="R29" s="23">
        <v>3</v>
      </c>
      <c r="S29" s="23">
        <v>5</v>
      </c>
      <c r="T29" s="23">
        <v>5</v>
      </c>
      <c r="U29" s="23">
        <v>2</v>
      </c>
      <c r="V29" s="23">
        <v>3</v>
      </c>
      <c r="W29" s="24">
        <v>0</v>
      </c>
      <c r="X29" s="28">
        <f t="shared" si="13"/>
        <v>224</v>
      </c>
      <c r="Y29" s="95">
        <f t="shared" si="14"/>
        <v>68.29268292682927</v>
      </c>
      <c r="Z29" s="28">
        <v>60.22</v>
      </c>
    </row>
    <row r="30" spans="2:26" ht="15.75" customHeight="1">
      <c r="B30" s="21" t="s">
        <v>70</v>
      </c>
      <c r="C30" s="30" t="s">
        <v>8</v>
      </c>
      <c r="D30" s="23">
        <v>0</v>
      </c>
      <c r="E30" s="23">
        <v>3</v>
      </c>
      <c r="F30" s="23">
        <v>8</v>
      </c>
      <c r="G30" s="23">
        <v>6</v>
      </c>
      <c r="H30" s="23">
        <v>2</v>
      </c>
      <c r="I30" s="23">
        <v>8</v>
      </c>
      <c r="J30" s="24">
        <f t="shared" si="10"/>
        <v>27</v>
      </c>
      <c r="K30" s="24">
        <f t="shared" si="11"/>
        <v>27</v>
      </c>
      <c r="L30" s="12">
        <f t="shared" si="12"/>
        <v>100</v>
      </c>
      <c r="M30" s="23">
        <v>98.43</v>
      </c>
      <c r="N30" s="93" t="s">
        <v>71</v>
      </c>
      <c r="O30" s="27">
        <v>6</v>
      </c>
      <c r="P30" s="23">
        <v>5</v>
      </c>
      <c r="Q30" s="23">
        <v>0</v>
      </c>
      <c r="R30" s="23">
        <v>6</v>
      </c>
      <c r="S30" s="23">
        <v>7</v>
      </c>
      <c r="T30" s="23">
        <v>1</v>
      </c>
      <c r="U30" s="23">
        <v>1</v>
      </c>
      <c r="V30" s="23">
        <v>3</v>
      </c>
      <c r="W30" s="24">
        <v>0</v>
      </c>
      <c r="X30" s="28">
        <f t="shared" si="13"/>
        <v>149</v>
      </c>
      <c r="Y30" s="95">
        <f t="shared" si="14"/>
        <v>68.98148148148148</v>
      </c>
      <c r="Z30" s="28">
        <v>57.87</v>
      </c>
    </row>
    <row r="31" spans="2:26" ht="15.75" customHeight="1">
      <c r="B31" s="21" t="s">
        <v>72</v>
      </c>
      <c r="C31" s="30" t="s">
        <v>8</v>
      </c>
      <c r="D31" s="23">
        <v>0</v>
      </c>
      <c r="E31" s="23">
        <v>5</v>
      </c>
      <c r="F31" s="23">
        <v>3</v>
      </c>
      <c r="G31" s="23">
        <v>2</v>
      </c>
      <c r="H31" s="23">
        <v>3</v>
      </c>
      <c r="I31" s="23">
        <v>1</v>
      </c>
      <c r="J31" s="24">
        <f t="shared" si="10"/>
        <v>14</v>
      </c>
      <c r="K31" s="24">
        <f t="shared" si="11"/>
        <v>14</v>
      </c>
      <c r="L31" s="12">
        <f t="shared" si="12"/>
        <v>100</v>
      </c>
      <c r="M31" s="23">
        <v>96.24</v>
      </c>
      <c r="N31" s="93" t="s">
        <v>71</v>
      </c>
      <c r="O31" s="27">
        <v>4</v>
      </c>
      <c r="P31" s="23">
        <v>1</v>
      </c>
      <c r="Q31" s="23">
        <v>2</v>
      </c>
      <c r="R31" s="23">
        <v>1</v>
      </c>
      <c r="S31" s="23">
        <v>0</v>
      </c>
      <c r="T31" s="23">
        <v>2</v>
      </c>
      <c r="U31" s="23">
        <v>0</v>
      </c>
      <c r="V31" s="23">
        <v>2</v>
      </c>
      <c r="W31" s="24">
        <v>0</v>
      </c>
      <c r="X31" s="28">
        <f t="shared" si="13"/>
        <v>64</v>
      </c>
      <c r="Y31" s="94">
        <f t="shared" si="14"/>
        <v>57.142857142857146</v>
      </c>
      <c r="Z31" s="23">
        <v>59.49</v>
      </c>
    </row>
    <row r="32" spans="2:26" ht="15.75" customHeight="1">
      <c r="B32" s="21" t="s">
        <v>73</v>
      </c>
      <c r="C32" s="30" t="s">
        <v>8</v>
      </c>
      <c r="D32" s="23">
        <v>0</v>
      </c>
      <c r="E32" s="23">
        <v>8</v>
      </c>
      <c r="F32" s="23">
        <v>11</v>
      </c>
      <c r="G32" s="23">
        <v>8</v>
      </c>
      <c r="H32" s="23">
        <v>5</v>
      </c>
      <c r="I32" s="23">
        <v>9</v>
      </c>
      <c r="J32" s="24">
        <f t="shared" si="10"/>
        <v>41</v>
      </c>
      <c r="K32" s="24">
        <f t="shared" si="11"/>
        <v>41</v>
      </c>
      <c r="L32" s="12">
        <f t="shared" si="12"/>
        <v>100</v>
      </c>
      <c r="M32" s="28"/>
      <c r="N32" s="93" t="s">
        <v>71</v>
      </c>
      <c r="O32" s="27">
        <v>10</v>
      </c>
      <c r="P32" s="23">
        <v>6</v>
      </c>
      <c r="Q32" s="23">
        <v>2</v>
      </c>
      <c r="R32" s="23">
        <v>7</v>
      </c>
      <c r="S32" s="23">
        <v>7</v>
      </c>
      <c r="T32" s="23">
        <v>3</v>
      </c>
      <c r="U32" s="23">
        <v>1</v>
      </c>
      <c r="V32" s="23">
        <v>5</v>
      </c>
      <c r="W32" s="24">
        <v>0</v>
      </c>
      <c r="X32" s="28">
        <f t="shared" si="13"/>
        <v>213</v>
      </c>
      <c r="Y32" s="95">
        <f t="shared" si="14"/>
        <v>64.9390243902439</v>
      </c>
      <c r="Z32" s="28"/>
    </row>
    <row r="33" spans="2:26" ht="15.75" customHeight="1">
      <c r="B33" s="21" t="s">
        <v>74</v>
      </c>
      <c r="C33" s="30" t="s">
        <v>8</v>
      </c>
      <c r="D33" s="23">
        <v>0</v>
      </c>
      <c r="E33" s="23">
        <v>6</v>
      </c>
      <c r="F33" s="23">
        <v>14</v>
      </c>
      <c r="G33" s="23">
        <v>8</v>
      </c>
      <c r="H33" s="23">
        <v>5</v>
      </c>
      <c r="I33" s="23">
        <v>8</v>
      </c>
      <c r="J33" s="24">
        <f t="shared" si="10"/>
        <v>41</v>
      </c>
      <c r="K33" s="24">
        <f t="shared" si="11"/>
        <v>41</v>
      </c>
      <c r="L33" s="12">
        <f t="shared" si="12"/>
        <v>100</v>
      </c>
      <c r="M33" s="23">
        <v>98.65</v>
      </c>
      <c r="N33" s="93" t="s">
        <v>88</v>
      </c>
      <c r="O33" s="27">
        <v>8</v>
      </c>
      <c r="P33" s="23">
        <v>4</v>
      </c>
      <c r="Q33" s="23">
        <v>3</v>
      </c>
      <c r="R33" s="23">
        <v>6</v>
      </c>
      <c r="S33" s="23">
        <v>5</v>
      </c>
      <c r="T33" s="23">
        <v>9</v>
      </c>
      <c r="U33" s="23">
        <v>3</v>
      </c>
      <c r="V33" s="23">
        <v>3</v>
      </c>
      <c r="W33" s="24">
        <v>0</v>
      </c>
      <c r="X33" s="28">
        <f t="shared" si="13"/>
        <v>196</v>
      </c>
      <c r="Y33" s="95">
        <f t="shared" si="14"/>
        <v>59.75609756097561</v>
      </c>
      <c r="Z33" s="23">
        <v>56.91</v>
      </c>
    </row>
    <row r="34" spans="2:26" ht="15.75" customHeight="1">
      <c r="B34" s="21" t="s">
        <v>76</v>
      </c>
      <c r="C34" s="30" t="s">
        <v>8</v>
      </c>
      <c r="D34" s="23">
        <v>0</v>
      </c>
      <c r="E34" s="23">
        <v>2</v>
      </c>
      <c r="F34" s="23">
        <v>10</v>
      </c>
      <c r="G34" s="23">
        <v>11</v>
      </c>
      <c r="H34" s="23">
        <v>9</v>
      </c>
      <c r="I34" s="23">
        <v>9</v>
      </c>
      <c r="J34" s="24">
        <f t="shared" si="10"/>
        <v>41</v>
      </c>
      <c r="K34" s="24">
        <f t="shared" si="11"/>
        <v>41</v>
      </c>
      <c r="L34" s="12">
        <f t="shared" si="12"/>
        <v>100</v>
      </c>
      <c r="M34" s="23">
        <v>99.8</v>
      </c>
      <c r="N34" s="93" t="s">
        <v>77</v>
      </c>
      <c r="O34" s="27">
        <v>9</v>
      </c>
      <c r="P34" s="23">
        <v>2</v>
      </c>
      <c r="Q34" s="23">
        <v>4</v>
      </c>
      <c r="R34" s="23">
        <v>5</v>
      </c>
      <c r="S34" s="23">
        <v>7</v>
      </c>
      <c r="T34" s="23">
        <v>5</v>
      </c>
      <c r="U34" s="23">
        <v>4</v>
      </c>
      <c r="V34" s="23">
        <v>5</v>
      </c>
      <c r="W34" s="24">
        <v>0</v>
      </c>
      <c r="X34" s="28">
        <f t="shared" si="13"/>
        <v>191</v>
      </c>
      <c r="Y34" s="95">
        <f t="shared" si="14"/>
        <v>58.23170731707317</v>
      </c>
      <c r="Z34" s="23">
        <v>57.98</v>
      </c>
    </row>
    <row r="35" spans="2:26" ht="15.75" customHeight="1">
      <c r="B35" s="83" t="s">
        <v>78</v>
      </c>
      <c r="C35" s="53" t="s">
        <v>8</v>
      </c>
      <c r="D35" s="54">
        <v>0</v>
      </c>
      <c r="E35" s="54">
        <v>0</v>
      </c>
      <c r="F35" s="54">
        <v>3</v>
      </c>
      <c r="G35" s="54">
        <v>15</v>
      </c>
      <c r="H35" s="54">
        <v>14</v>
      </c>
      <c r="I35" s="54">
        <v>9</v>
      </c>
      <c r="J35" s="55">
        <f t="shared" si="10"/>
        <v>41</v>
      </c>
      <c r="K35" s="55">
        <f t="shared" si="11"/>
        <v>41</v>
      </c>
      <c r="L35" s="12">
        <f t="shared" si="12"/>
        <v>100</v>
      </c>
      <c r="M35" s="23">
        <v>99.98</v>
      </c>
      <c r="N35" s="96" t="s">
        <v>79</v>
      </c>
      <c r="O35" s="58">
        <v>4</v>
      </c>
      <c r="P35" s="54">
        <v>2</v>
      </c>
      <c r="Q35" s="54">
        <v>2</v>
      </c>
      <c r="R35" s="54">
        <v>1</v>
      </c>
      <c r="S35" s="54">
        <v>9</v>
      </c>
      <c r="T35" s="54">
        <v>3</v>
      </c>
      <c r="U35" s="54">
        <v>5</v>
      </c>
      <c r="V35" s="54">
        <v>15</v>
      </c>
      <c r="W35" s="55">
        <v>0</v>
      </c>
      <c r="X35" s="86">
        <f t="shared" si="13"/>
        <v>133</v>
      </c>
      <c r="Y35" s="97">
        <f t="shared" si="14"/>
        <v>40.548780487804876</v>
      </c>
      <c r="Z35" s="23">
        <v>45.32</v>
      </c>
    </row>
    <row r="36" ht="15.75" customHeight="1">
      <c r="G36" s="88"/>
    </row>
    <row r="37" ht="15.75" customHeight="1">
      <c r="G37" s="88"/>
    </row>
    <row r="38" ht="15.75" customHeight="1">
      <c r="G38" s="88"/>
    </row>
    <row r="39" ht="15.75" customHeight="1">
      <c r="G39" s="88"/>
    </row>
    <row r="40" ht="15.75" customHeight="1">
      <c r="G40" s="88"/>
    </row>
    <row r="41" ht="15.75" customHeight="1">
      <c r="G41" s="88"/>
    </row>
    <row r="42" ht="15.75" customHeight="1">
      <c r="G42" s="88"/>
    </row>
    <row r="43" ht="15.75" customHeight="1">
      <c r="G43" s="88"/>
    </row>
    <row r="44" ht="15.75" customHeight="1">
      <c r="G44" s="88"/>
    </row>
    <row r="45" ht="15.75" customHeight="1">
      <c r="G45" s="88"/>
    </row>
    <row r="46" ht="15.75" customHeight="1">
      <c r="G46" s="88"/>
    </row>
    <row r="47" ht="15.75" customHeight="1">
      <c r="G47" s="88"/>
    </row>
    <row r="48" ht="15.75" customHeight="1">
      <c r="G48" s="88"/>
    </row>
    <row r="49" ht="15.75" customHeight="1">
      <c r="G49" s="88"/>
    </row>
    <row r="50" ht="15.75" customHeight="1">
      <c r="G50" s="88"/>
    </row>
    <row r="51" ht="15.75" customHeight="1">
      <c r="G51" s="88"/>
    </row>
    <row r="52" ht="15.75" customHeight="1">
      <c r="G52" s="88"/>
    </row>
    <row r="53" ht="15.75" customHeight="1">
      <c r="G53" s="88"/>
    </row>
    <row r="54" ht="15.75" customHeight="1">
      <c r="G54" s="88"/>
    </row>
    <row r="55" ht="15.75" customHeight="1">
      <c r="G55" s="88"/>
    </row>
    <row r="56" ht="15.75" customHeight="1">
      <c r="G56" s="88"/>
    </row>
    <row r="57" ht="15.75" customHeight="1">
      <c r="G57" s="88"/>
    </row>
    <row r="58" ht="15.75" customHeight="1">
      <c r="G58" s="88"/>
    </row>
    <row r="59" ht="15.75" customHeight="1">
      <c r="G59" s="88"/>
    </row>
    <row r="60" ht="15.75" customHeight="1">
      <c r="G60" s="88"/>
    </row>
    <row r="61" ht="15.75" customHeight="1">
      <c r="G61" s="88"/>
    </row>
    <row r="62" ht="15.75" customHeight="1">
      <c r="G62" s="88"/>
    </row>
    <row r="63" ht="15.75" customHeight="1">
      <c r="G63" s="88"/>
    </row>
    <row r="64" ht="15.75" customHeight="1">
      <c r="G64" s="88"/>
    </row>
    <row r="65" ht="15.75" customHeight="1">
      <c r="G65" s="88"/>
    </row>
    <row r="66" ht="15.75" customHeight="1">
      <c r="G66" s="88"/>
    </row>
    <row r="67" ht="15.75" customHeight="1">
      <c r="G67" s="88"/>
    </row>
    <row r="68" ht="15.75" customHeight="1">
      <c r="G68" s="88"/>
    </row>
    <row r="69" ht="15.75" customHeight="1">
      <c r="G69" s="88"/>
    </row>
    <row r="70" ht="15.75" customHeight="1">
      <c r="G70" s="88"/>
    </row>
    <row r="71" ht="15.75" customHeight="1">
      <c r="G71" s="88"/>
    </row>
    <row r="72" ht="15.75" customHeight="1">
      <c r="G72" s="88"/>
    </row>
    <row r="73" ht="15.75" customHeight="1">
      <c r="G73" s="88"/>
    </row>
    <row r="74" ht="15.75" customHeight="1">
      <c r="G74" s="88"/>
    </row>
    <row r="75" ht="15.75" customHeight="1">
      <c r="G75" s="88"/>
    </row>
    <row r="76" ht="15.75" customHeight="1">
      <c r="G76" s="88"/>
    </row>
    <row r="77" ht="15.75" customHeight="1">
      <c r="G77" s="88"/>
    </row>
    <row r="78" ht="15.75" customHeight="1">
      <c r="G78" s="88"/>
    </row>
    <row r="79" ht="15.75" customHeight="1">
      <c r="G79" s="88"/>
    </row>
    <row r="80" ht="15.75" customHeight="1">
      <c r="G80" s="88"/>
    </row>
    <row r="81" ht="15.75" customHeight="1">
      <c r="G81" s="88"/>
    </row>
    <row r="82" ht="15.75" customHeight="1">
      <c r="G82" s="88"/>
    </row>
    <row r="83" ht="15.75" customHeight="1">
      <c r="G83" s="88"/>
    </row>
    <row r="84" ht="15.75" customHeight="1">
      <c r="G84" s="88"/>
    </row>
    <row r="85" ht="15.75" customHeight="1">
      <c r="G85" s="88"/>
    </row>
    <row r="86" ht="15.75" customHeight="1">
      <c r="G86" s="88"/>
    </row>
    <row r="87" ht="15.75" customHeight="1">
      <c r="G87" s="88"/>
    </row>
    <row r="88" ht="15.75" customHeight="1">
      <c r="G88" s="88"/>
    </row>
    <row r="89" ht="15.75" customHeight="1">
      <c r="G89" s="88"/>
    </row>
    <row r="90" ht="15.75" customHeight="1">
      <c r="G90" s="88"/>
    </row>
    <row r="91" ht="15.75" customHeight="1">
      <c r="G91" s="88"/>
    </row>
    <row r="92" ht="15.75" customHeight="1">
      <c r="G92" s="88"/>
    </row>
    <row r="93" ht="15.75" customHeight="1">
      <c r="G93" s="88"/>
    </row>
    <row r="94" ht="15.75" customHeight="1">
      <c r="G94" s="88"/>
    </row>
    <row r="95" ht="15.75" customHeight="1">
      <c r="G95" s="88"/>
    </row>
    <row r="96" ht="15.75" customHeight="1">
      <c r="G96" s="88"/>
    </row>
    <row r="97" ht="15.75" customHeight="1">
      <c r="G97" s="88"/>
    </row>
    <row r="98" ht="15.75" customHeight="1">
      <c r="G98" s="88"/>
    </row>
    <row r="99" ht="15.75" customHeight="1">
      <c r="G99" s="88"/>
    </row>
    <row r="100" ht="15.75" customHeight="1">
      <c r="G100" s="88"/>
    </row>
  </sheetData>
  <sheetProtection/>
  <mergeCells count="3">
    <mergeCell ref="O4:Y4"/>
    <mergeCell ref="O15:Y15"/>
    <mergeCell ref="O26:Y26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hp</cp:lastModifiedBy>
  <dcterms:created xsi:type="dcterms:W3CDTF">2023-06-09T06:37:37Z</dcterms:created>
  <dcterms:modified xsi:type="dcterms:W3CDTF">2023-06-09T09:27:08Z</dcterms:modified>
  <cp:category/>
  <cp:version/>
  <cp:contentType/>
  <cp:contentStatus/>
</cp:coreProperties>
</file>